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 квартал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<sst xmlns="http://schemas.openxmlformats.org/spreadsheetml/2006/main" count="94" uniqueCount="86">
  <si>
    <t>Форма 6-к</t>
  </si>
  <si>
    <t>Утверждена</t>
  </si>
  <si>
    <t>Водоотведение</t>
  </si>
  <si>
    <t>ОТЧЕТНАЯ КАЛЬКУЛЯЦИЯ СЕБЕСТОИМОСТИ</t>
  </si>
  <si>
    <t>ОТВОДА СТОЧНОЙ ЖИДКОСТИ</t>
  </si>
  <si>
    <t>ПОКАЗАТЕЛИ</t>
  </si>
  <si>
    <t>Код строки</t>
  </si>
  <si>
    <t>По отчету за соответств период прошлого года</t>
  </si>
  <si>
    <t>Фактически с начала года</t>
  </si>
  <si>
    <t xml:space="preserve">  I. НАТУРАЛЬНЫЕ ПОКАЗАТЕЛИ    </t>
  </si>
  <si>
    <t xml:space="preserve">           (тыс. м3)        </t>
  </si>
  <si>
    <t xml:space="preserve">Пропущено сточных вод - всего  </t>
  </si>
  <si>
    <t xml:space="preserve"> в т.ч.                      </t>
  </si>
  <si>
    <t>- от населения</t>
  </si>
  <si>
    <t>- от других коммуникаций</t>
  </si>
  <si>
    <t xml:space="preserve">Пропущено через очистные сооружения - всего        </t>
  </si>
  <si>
    <t xml:space="preserve"> в т.ч.                        </t>
  </si>
  <si>
    <t xml:space="preserve"> на биологическую очистку      </t>
  </si>
  <si>
    <t xml:space="preserve"> Передано   сточных    вод   на </t>
  </si>
  <si>
    <t xml:space="preserve"> очистку другим канализациям   </t>
  </si>
  <si>
    <t xml:space="preserve">    II. ПОЛНАЯ СЕБЕСТОИМОСТЬ   </t>
  </si>
  <si>
    <t xml:space="preserve">    ОТВОДА СТОЧНОЙ ЖИДКОСТИ    </t>
  </si>
  <si>
    <t xml:space="preserve">           (тыс. руб.)        </t>
  </si>
  <si>
    <t xml:space="preserve">Перекачка сточной жидкости - ВСЕГО </t>
  </si>
  <si>
    <t xml:space="preserve"> в т.ч.                     </t>
  </si>
  <si>
    <t xml:space="preserve">     электроэнергия        </t>
  </si>
  <si>
    <t xml:space="preserve">     амортизация           </t>
  </si>
  <si>
    <t xml:space="preserve">     ремонт и техническое обслуживание </t>
  </si>
  <si>
    <t xml:space="preserve">     или резерв расходов на оплату всех</t>
  </si>
  <si>
    <t xml:space="preserve">     видов ремонта</t>
  </si>
  <si>
    <t xml:space="preserve"> в т.ч.                   </t>
  </si>
  <si>
    <t xml:space="preserve">        капитальный ремонт или резерв</t>
  </si>
  <si>
    <t xml:space="preserve">        расходов на оплату кап.ремонта </t>
  </si>
  <si>
    <t xml:space="preserve">     затраты на оплату труда </t>
  </si>
  <si>
    <t xml:space="preserve">     отчисления на социальные нужды</t>
  </si>
  <si>
    <t xml:space="preserve">     цеховые расходы        </t>
  </si>
  <si>
    <t>в т.ч. Эл.энергия на освещение</t>
  </si>
  <si>
    <t>Очистка сточной жидкости - всего</t>
  </si>
  <si>
    <t xml:space="preserve">     электроэнергия         </t>
  </si>
  <si>
    <t xml:space="preserve">     материалы              </t>
  </si>
  <si>
    <t xml:space="preserve">     или резерв расходов на оплату </t>
  </si>
  <si>
    <t xml:space="preserve">     всех видов ремонта </t>
  </si>
  <si>
    <t xml:space="preserve"> в т.ч.                         </t>
  </si>
  <si>
    <t xml:space="preserve">       капитальный ремонт  или </t>
  </si>
  <si>
    <t xml:space="preserve"> резерв   расходов   на  оплату </t>
  </si>
  <si>
    <t xml:space="preserve"> капитального ремонта           </t>
  </si>
  <si>
    <t xml:space="preserve">     отчисления на социальные нужды </t>
  </si>
  <si>
    <t xml:space="preserve"> Транспортирование и утилизация </t>
  </si>
  <si>
    <t xml:space="preserve"> сточной жидкости - всего       </t>
  </si>
  <si>
    <t xml:space="preserve">       электроэнергия     </t>
  </si>
  <si>
    <t xml:space="preserve">       амортизация             </t>
  </si>
  <si>
    <t xml:space="preserve">       ремонт и техническое обслужива- </t>
  </si>
  <si>
    <t xml:space="preserve">       ние или резерв расходов на </t>
  </si>
  <si>
    <t xml:space="preserve">       оплату всех видов ремонта</t>
  </si>
  <si>
    <t xml:space="preserve"> в т.ч.               </t>
  </si>
  <si>
    <t xml:space="preserve">        расходов на оплату кап.ремонта   </t>
  </si>
  <si>
    <t xml:space="preserve">      затраты на оплату труда </t>
  </si>
  <si>
    <t xml:space="preserve">      отчисления на социальные нужды</t>
  </si>
  <si>
    <t xml:space="preserve">      цеховые расходы        </t>
  </si>
  <si>
    <t xml:space="preserve"> Проведение аварийно - восстановитель-</t>
  </si>
  <si>
    <t xml:space="preserve"> ных работ       </t>
  </si>
  <si>
    <t xml:space="preserve"> Содержание    и   обслуживание </t>
  </si>
  <si>
    <t xml:space="preserve"> внутридомовых сетей           </t>
  </si>
  <si>
    <t xml:space="preserve"> Ремонтный фонд           </t>
  </si>
  <si>
    <t xml:space="preserve"> Прочие прямые расходы - всего  </t>
  </si>
  <si>
    <t xml:space="preserve"> в т.ч.                    </t>
  </si>
  <si>
    <t>Негат.возд.на окр.среду</t>
  </si>
  <si>
    <t xml:space="preserve">        анализ сточных вод     </t>
  </si>
  <si>
    <t xml:space="preserve">      покупная канализация    </t>
  </si>
  <si>
    <t xml:space="preserve"> Общеэксплуатационные расходы     </t>
  </si>
  <si>
    <t xml:space="preserve"> ИТОГО расходов по эксплуатации </t>
  </si>
  <si>
    <t>(0400+0500+0600+0700+1000+1100)</t>
  </si>
  <si>
    <t xml:space="preserve"> Внеэксплуатационные расходы   </t>
  </si>
  <si>
    <t xml:space="preserve"> ВСЕГО   расходов   по   полной </t>
  </si>
  <si>
    <t xml:space="preserve"> себестоимости(1200+1300)            </t>
  </si>
  <si>
    <t xml:space="preserve"> Себестоимость   за     1    м3 </t>
  </si>
  <si>
    <t xml:space="preserve"> пропущенной сточной  жидкости,руб.</t>
  </si>
  <si>
    <t xml:space="preserve"> ВСЕГО доходов                 </t>
  </si>
  <si>
    <t xml:space="preserve"> в т.ч. от населения          </t>
  </si>
  <si>
    <t xml:space="preserve"> Справочно: ЭОТ              </t>
  </si>
  <si>
    <t xml:space="preserve">        тариф для населения     </t>
  </si>
  <si>
    <t>Главный бухгалтер                                                         С.С.Данилова</t>
  </si>
  <si>
    <t>Отрасль (вид деятельности) Оказание коммунальных услуг</t>
  </si>
  <si>
    <r>
      <t xml:space="preserve">Организация                 </t>
    </r>
    <r>
      <rPr>
        <b/>
        <sz val="10"/>
        <rFont val="Arial"/>
        <family val="2"/>
      </rPr>
      <t xml:space="preserve"> ООО "Комсервис»</t>
    </r>
  </si>
  <si>
    <t>за 1 квартал  2011 года</t>
  </si>
  <si>
    <t>Руководитель организации                                               А.В.Бочков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</si>
</sst>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1"/>
  <sheetViews>
    <sheetView tabSelected="1" workbookViewId="0" topLeftCell="A58">
      <selection activeCell="E22" sqref="E22"/>
    </sheetView>
  </sheetViews>
  <sheetFormatPr defaultColWidth="9.00390625" defaultRowHeight="12.75"/>
  <cols>
    <col min="1" max="1" width="3.625" style="0" customWidth="1"/>
    <col min="2" max="2" width="45.125" style="0" customWidth="1"/>
    <col min="4" max="4" width="14.625" style="0" customWidth="1"/>
    <col min="5" max="5" width="11.125" style="0" customWidth="1"/>
  </cols>
  <sheetData>
    <row r="1" spans="2:4" ht="12.75">
      <c r="B1" s="40" t="s">
        <v>0</v>
      </c>
      <c r="C1" s="40"/>
      <c r="D1" s="40"/>
    </row>
    <row r="2" spans="2:4" ht="12.75">
      <c r="B2" s="40" t="s">
        <v>1</v>
      </c>
      <c r="C2" s="40"/>
      <c r="D2" s="40"/>
    </row>
    <row r="3" spans="2:4" ht="12.75">
      <c r="B3" s="40" t="s">
        <v>2</v>
      </c>
      <c r="C3" s="40"/>
      <c r="D3" s="40"/>
    </row>
    <row r="4" spans="2:4" ht="12.75">
      <c r="B4" s="38" t="s">
        <v>83</v>
      </c>
      <c r="C4" s="38"/>
      <c r="D4" s="38"/>
    </row>
    <row r="5" spans="2:4" ht="12.75">
      <c r="B5" s="38" t="s">
        <v>82</v>
      </c>
      <c r="C5" s="38"/>
      <c r="D5" s="38"/>
    </row>
    <row r="6" ht="13.5">
      <c r="B6" s="1"/>
    </row>
    <row r="7" spans="2:4" ht="12.75">
      <c r="B7" s="39" t="s">
        <v>3</v>
      </c>
      <c r="C7" s="39"/>
      <c r="D7" s="39"/>
    </row>
    <row r="8" spans="2:4" ht="12.75">
      <c r="B8" s="39" t="s">
        <v>4</v>
      </c>
      <c r="C8" s="39"/>
      <c r="D8" s="39"/>
    </row>
    <row r="9" spans="2:4" ht="12.75">
      <c r="B9" s="39" t="s">
        <v>84</v>
      </c>
      <c r="C9" s="39"/>
      <c r="D9" s="39"/>
    </row>
    <row r="10" ht="13.5">
      <c r="B10" s="1"/>
    </row>
    <row r="11" spans="2:6" ht="51">
      <c r="B11" s="2" t="s">
        <v>5</v>
      </c>
      <c r="C11" s="3" t="s">
        <v>6</v>
      </c>
      <c r="D11" s="3" t="s">
        <v>7</v>
      </c>
      <c r="E11" s="4" t="s">
        <v>8</v>
      </c>
      <c r="F11" s="5"/>
    </row>
    <row r="12" spans="2:6" ht="13.5">
      <c r="B12" s="6">
        <v>1</v>
      </c>
      <c r="C12" s="7">
        <v>2</v>
      </c>
      <c r="D12" s="7">
        <v>3</v>
      </c>
      <c r="E12" s="8">
        <v>4</v>
      </c>
      <c r="F12" s="5"/>
    </row>
    <row r="13" spans="2:5" ht="13.5">
      <c r="B13" s="9" t="s">
        <v>9</v>
      </c>
      <c r="C13" s="10"/>
      <c r="D13" s="10"/>
      <c r="E13" s="11"/>
    </row>
    <row r="14" spans="2:5" ht="13.5">
      <c r="B14" s="12" t="s">
        <v>10</v>
      </c>
      <c r="C14" s="13"/>
      <c r="D14" s="14"/>
      <c r="E14" s="15"/>
    </row>
    <row r="15" spans="2:5" ht="13.5">
      <c r="B15" s="16" t="s">
        <v>11</v>
      </c>
      <c r="C15" s="13">
        <v>100</v>
      </c>
      <c r="D15" s="14">
        <v>105.5</v>
      </c>
      <c r="E15" s="15">
        <v>103.6</v>
      </c>
    </row>
    <row r="16" spans="2:5" ht="13.5">
      <c r="B16" s="16" t="s">
        <v>12</v>
      </c>
      <c r="C16" s="13"/>
      <c r="D16" s="14"/>
      <c r="E16" s="15"/>
    </row>
    <row r="17" spans="2:5" ht="13.5">
      <c r="B17" s="17" t="s">
        <v>13</v>
      </c>
      <c r="C17" s="13">
        <v>110</v>
      </c>
      <c r="D17" s="14">
        <v>88.9</v>
      </c>
      <c r="E17" s="15">
        <v>85.8</v>
      </c>
    </row>
    <row r="18" spans="2:5" ht="13.5">
      <c r="B18" s="17" t="s">
        <v>14</v>
      </c>
      <c r="C18" s="13">
        <v>120</v>
      </c>
      <c r="D18" s="14">
        <v>16.6</v>
      </c>
      <c r="E18" s="15">
        <v>21</v>
      </c>
    </row>
    <row r="19" spans="2:5" ht="27">
      <c r="B19" s="18" t="s">
        <v>15</v>
      </c>
      <c r="C19" s="13">
        <v>200</v>
      </c>
      <c r="D19" s="14">
        <v>84.1</v>
      </c>
      <c r="E19" s="15">
        <v>82.6</v>
      </c>
    </row>
    <row r="20" spans="2:5" ht="13.5">
      <c r="B20" s="16" t="s">
        <v>16</v>
      </c>
      <c r="C20" s="13"/>
      <c r="D20" s="14"/>
      <c r="E20" s="15"/>
    </row>
    <row r="21" spans="2:5" ht="13.5">
      <c r="B21" s="16" t="s">
        <v>17</v>
      </c>
      <c r="C21" s="13">
        <v>210</v>
      </c>
      <c r="D21" s="14">
        <v>84.1</v>
      </c>
      <c r="E21" s="15">
        <v>82.6</v>
      </c>
    </row>
    <row r="22" spans="2:5" ht="13.5">
      <c r="B22" s="16" t="s">
        <v>18</v>
      </c>
      <c r="C22" s="13"/>
      <c r="D22" s="14"/>
      <c r="E22" s="15"/>
    </row>
    <row r="23" spans="2:5" ht="13.5">
      <c r="B23" s="16" t="s">
        <v>19</v>
      </c>
      <c r="C23" s="13">
        <v>300</v>
      </c>
      <c r="D23" s="14"/>
      <c r="E23" s="15"/>
    </row>
    <row r="24" spans="2:5" ht="13.5">
      <c r="B24" s="12" t="s">
        <v>20</v>
      </c>
      <c r="C24" s="13"/>
      <c r="D24" s="14"/>
      <c r="E24" s="15"/>
    </row>
    <row r="25" spans="2:5" ht="13.5">
      <c r="B25" s="12" t="s">
        <v>21</v>
      </c>
      <c r="C25" s="13"/>
      <c r="D25" s="14"/>
      <c r="E25" s="15"/>
    </row>
    <row r="26" spans="2:5" ht="13.5">
      <c r="B26" s="12" t="s">
        <v>22</v>
      </c>
      <c r="C26" s="13"/>
      <c r="D26" s="14"/>
      <c r="E26" s="15"/>
    </row>
    <row r="27" spans="2:5" ht="13.5">
      <c r="B27" s="16" t="s">
        <v>23</v>
      </c>
      <c r="C27" s="13">
        <v>400</v>
      </c>
      <c r="D27" s="19">
        <f>SUM(D29:D39)-D35</f>
        <v>667.5</v>
      </c>
      <c r="E27" s="20">
        <f>E29+E30+E33+E37+E38+E39</f>
        <v>807.8</v>
      </c>
    </row>
    <row r="28" spans="2:5" ht="13.5">
      <c r="B28" s="16" t="s">
        <v>24</v>
      </c>
      <c r="C28" s="13"/>
      <c r="D28" s="14"/>
      <c r="E28" s="15"/>
    </row>
    <row r="29" spans="2:5" ht="13.5">
      <c r="B29" s="16" t="s">
        <v>25</v>
      </c>
      <c r="C29" s="13">
        <v>410</v>
      </c>
      <c r="D29" s="14">
        <v>109.4</v>
      </c>
      <c r="E29" s="15">
        <v>171.6</v>
      </c>
    </row>
    <row r="30" spans="2:5" ht="13.5">
      <c r="B30" s="16" t="s">
        <v>26</v>
      </c>
      <c r="C30" s="13">
        <v>420</v>
      </c>
      <c r="D30" s="14">
        <v>2.2</v>
      </c>
      <c r="E30" s="15">
        <v>5.9</v>
      </c>
    </row>
    <row r="31" spans="2:5" ht="13.5">
      <c r="B31" s="16" t="s">
        <v>27</v>
      </c>
      <c r="C31" s="13"/>
      <c r="D31" s="14"/>
      <c r="E31" s="15"/>
    </row>
    <row r="32" spans="2:5" ht="13.5">
      <c r="B32" s="16" t="s">
        <v>28</v>
      </c>
      <c r="C32" s="13"/>
      <c r="D32" s="14"/>
      <c r="E32" s="15"/>
    </row>
    <row r="33" spans="2:5" ht="13.5">
      <c r="B33" s="16" t="s">
        <v>29</v>
      </c>
      <c r="C33" s="13">
        <v>430</v>
      </c>
      <c r="D33" s="14">
        <v>334.9</v>
      </c>
      <c r="E33" s="15">
        <v>321.8</v>
      </c>
    </row>
    <row r="34" spans="2:5" ht="13.5">
      <c r="B34" s="16" t="s">
        <v>30</v>
      </c>
      <c r="C34" s="13"/>
      <c r="D34" s="14"/>
      <c r="E34" s="15"/>
    </row>
    <row r="35" spans="2:5" ht="13.5">
      <c r="B35" s="16" t="s">
        <v>31</v>
      </c>
      <c r="C35" s="13"/>
      <c r="D35" s="14"/>
      <c r="E35" s="15"/>
    </row>
    <row r="36" spans="2:5" ht="13.5">
      <c r="B36" s="16" t="s">
        <v>32</v>
      </c>
      <c r="C36" s="13">
        <v>431</v>
      </c>
      <c r="D36" s="14"/>
      <c r="E36" s="15"/>
    </row>
    <row r="37" spans="2:5" ht="13.5">
      <c r="B37" s="16" t="s">
        <v>33</v>
      </c>
      <c r="C37" s="13">
        <v>440</v>
      </c>
      <c r="D37" s="14">
        <v>106.9</v>
      </c>
      <c r="E37" s="15">
        <v>146</v>
      </c>
    </row>
    <row r="38" spans="2:5" ht="13.5">
      <c r="B38" s="16" t="s">
        <v>34</v>
      </c>
      <c r="C38" s="13">
        <v>450</v>
      </c>
      <c r="D38" s="14">
        <v>27.9</v>
      </c>
      <c r="E38" s="15">
        <v>49.5</v>
      </c>
    </row>
    <row r="39" spans="2:5" ht="13.5">
      <c r="B39" s="16" t="s">
        <v>35</v>
      </c>
      <c r="C39" s="13">
        <v>460</v>
      </c>
      <c r="D39" s="21">
        <v>86.2</v>
      </c>
      <c r="E39" s="15">
        <v>113</v>
      </c>
    </row>
    <row r="40" spans="2:5" ht="13.5">
      <c r="B40" s="16" t="s">
        <v>36</v>
      </c>
      <c r="C40" s="13">
        <v>461</v>
      </c>
      <c r="D40" s="14">
        <v>55.2</v>
      </c>
      <c r="E40" s="15">
        <v>68.8</v>
      </c>
    </row>
    <row r="41" spans="2:5" ht="13.5">
      <c r="B41" s="16" t="s">
        <v>37</v>
      </c>
      <c r="C41" s="13">
        <v>500</v>
      </c>
      <c r="D41" s="22">
        <f>SUM(D43:D48)+SUM(D53:D55)</f>
        <v>493.90000000000003</v>
      </c>
      <c r="E41" s="20">
        <f>E43+E44+E45+E48+E53+E54+E55</f>
        <v>673.1</v>
      </c>
    </row>
    <row r="42" spans="2:5" ht="13.5">
      <c r="B42" s="16" t="s">
        <v>16</v>
      </c>
      <c r="C42" s="13"/>
      <c r="D42" s="14"/>
      <c r="E42" s="15"/>
    </row>
    <row r="43" spans="2:6" ht="13.5">
      <c r="B43" s="16" t="s">
        <v>38</v>
      </c>
      <c r="C43" s="13">
        <v>510</v>
      </c>
      <c r="D43" s="14">
        <v>117.2</v>
      </c>
      <c r="E43" s="15">
        <v>187.8</v>
      </c>
      <c r="F43" s="23"/>
    </row>
    <row r="44" spans="2:5" ht="13.5">
      <c r="B44" s="16" t="s">
        <v>39</v>
      </c>
      <c r="C44" s="13">
        <v>520</v>
      </c>
      <c r="D44" s="14">
        <v>2.2</v>
      </c>
      <c r="E44" s="15">
        <v>12.6</v>
      </c>
    </row>
    <row r="45" spans="2:5" ht="13.5">
      <c r="B45" s="16" t="s">
        <v>26</v>
      </c>
      <c r="C45" s="13">
        <v>530</v>
      </c>
      <c r="D45" s="14">
        <v>1.9</v>
      </c>
      <c r="E45" s="15">
        <v>1.9</v>
      </c>
    </row>
    <row r="46" spans="2:5" ht="13.5">
      <c r="B46" s="16" t="s">
        <v>27</v>
      </c>
      <c r="C46" s="13"/>
      <c r="D46" s="14"/>
      <c r="E46" s="15"/>
    </row>
    <row r="47" spans="2:5" ht="13.5">
      <c r="B47" s="16" t="s">
        <v>40</v>
      </c>
      <c r="C47" s="13"/>
      <c r="D47" s="14"/>
      <c r="E47" s="15"/>
    </row>
    <row r="48" spans="2:5" ht="13.5">
      <c r="B48" s="16" t="s">
        <v>41</v>
      </c>
      <c r="C48" s="13">
        <v>540</v>
      </c>
      <c r="D48" s="21">
        <v>0</v>
      </c>
      <c r="E48" s="15">
        <v>0</v>
      </c>
    </row>
    <row r="49" spans="2:5" ht="13.5">
      <c r="B49" s="16" t="s">
        <v>42</v>
      </c>
      <c r="C49" s="13"/>
      <c r="D49" s="14"/>
      <c r="E49" s="15"/>
    </row>
    <row r="50" spans="2:5" ht="13.5">
      <c r="B50" s="16" t="s">
        <v>43</v>
      </c>
      <c r="C50" s="13"/>
      <c r="D50" s="14"/>
      <c r="E50" s="15"/>
    </row>
    <row r="51" spans="2:5" ht="13.5">
      <c r="B51" s="16" t="s">
        <v>44</v>
      </c>
      <c r="C51" s="13"/>
      <c r="D51" s="14"/>
      <c r="E51" s="15"/>
    </row>
    <row r="52" spans="2:5" ht="13.5">
      <c r="B52" s="16" t="s">
        <v>45</v>
      </c>
      <c r="C52" s="13">
        <v>541</v>
      </c>
      <c r="D52" s="14"/>
      <c r="E52" s="15"/>
    </row>
    <row r="53" spans="2:5" ht="13.5">
      <c r="B53" s="16" t="s">
        <v>33</v>
      </c>
      <c r="C53" s="13">
        <v>550</v>
      </c>
      <c r="D53" s="21">
        <v>163</v>
      </c>
      <c r="E53" s="15">
        <v>173.9</v>
      </c>
    </row>
    <row r="54" spans="2:5" ht="13.5">
      <c r="B54" s="16" t="s">
        <v>46</v>
      </c>
      <c r="C54" s="13">
        <v>560</v>
      </c>
      <c r="D54" s="21">
        <v>42.6</v>
      </c>
      <c r="E54" s="15">
        <v>59.5</v>
      </c>
    </row>
    <row r="55" spans="2:5" ht="13.5">
      <c r="B55" s="16" t="s">
        <v>35</v>
      </c>
      <c r="C55" s="13">
        <v>570</v>
      </c>
      <c r="D55" s="21">
        <v>167</v>
      </c>
      <c r="E55" s="15">
        <v>237.4</v>
      </c>
    </row>
    <row r="56" spans="2:5" ht="13.5">
      <c r="B56" s="16" t="s">
        <v>36</v>
      </c>
      <c r="C56" s="13">
        <v>571</v>
      </c>
      <c r="D56" s="21">
        <v>117.8</v>
      </c>
      <c r="E56" s="15">
        <v>180.7</v>
      </c>
    </row>
    <row r="57" spans="2:5" ht="13.5">
      <c r="B57" s="16" t="s">
        <v>47</v>
      </c>
      <c r="C57" s="13"/>
      <c r="D57" s="21"/>
      <c r="E57" s="15"/>
    </row>
    <row r="58" spans="2:5" ht="13.5">
      <c r="B58" s="16" t="s">
        <v>48</v>
      </c>
      <c r="C58" s="13">
        <v>600</v>
      </c>
      <c r="D58" s="21"/>
      <c r="E58" s="15"/>
    </row>
    <row r="59" spans="2:5" ht="13.5">
      <c r="B59" s="16" t="s">
        <v>30</v>
      </c>
      <c r="C59" s="13"/>
      <c r="D59" s="14"/>
      <c r="E59" s="15"/>
    </row>
    <row r="60" spans="2:5" ht="13.5">
      <c r="B60" s="16" t="s">
        <v>49</v>
      </c>
      <c r="C60" s="13">
        <v>610</v>
      </c>
      <c r="D60" s="14"/>
      <c r="E60" s="15"/>
    </row>
    <row r="61" spans="2:5" ht="13.5">
      <c r="B61" s="16" t="s">
        <v>50</v>
      </c>
      <c r="C61" s="13">
        <v>620</v>
      </c>
      <c r="D61" s="14"/>
      <c r="E61" s="15"/>
    </row>
    <row r="62" spans="2:5" ht="13.5">
      <c r="B62" s="16" t="s">
        <v>51</v>
      </c>
      <c r="C62" s="13"/>
      <c r="D62" s="14"/>
      <c r="E62" s="15"/>
    </row>
    <row r="63" spans="2:5" ht="13.5">
      <c r="B63" s="16" t="s">
        <v>52</v>
      </c>
      <c r="C63" s="13"/>
      <c r="D63" s="14"/>
      <c r="E63" s="15"/>
    </row>
    <row r="64" spans="2:5" ht="13.5">
      <c r="B64" s="16" t="s">
        <v>53</v>
      </c>
      <c r="C64" s="13">
        <v>630</v>
      </c>
      <c r="D64" s="14"/>
      <c r="E64" s="15"/>
    </row>
    <row r="65" spans="2:5" ht="13.5">
      <c r="B65" s="16" t="s">
        <v>54</v>
      </c>
      <c r="C65" s="13"/>
      <c r="D65" s="14"/>
      <c r="E65" s="15"/>
    </row>
    <row r="66" spans="2:5" ht="13.5">
      <c r="B66" s="16" t="s">
        <v>31</v>
      </c>
      <c r="C66" s="13"/>
      <c r="D66" s="14"/>
      <c r="E66" s="15"/>
    </row>
    <row r="67" spans="2:5" ht="13.5">
      <c r="B67" s="16" t="s">
        <v>55</v>
      </c>
      <c r="C67" s="13">
        <v>631</v>
      </c>
      <c r="D67" s="14"/>
      <c r="E67" s="15"/>
    </row>
    <row r="68" spans="2:5" ht="13.5">
      <c r="B68" s="16" t="s">
        <v>56</v>
      </c>
      <c r="C68" s="13">
        <v>640</v>
      </c>
      <c r="D68" s="14"/>
      <c r="E68" s="15"/>
    </row>
    <row r="69" spans="2:5" ht="13.5">
      <c r="B69" s="16" t="s">
        <v>57</v>
      </c>
      <c r="C69" s="13">
        <v>650</v>
      </c>
      <c r="D69" s="14"/>
      <c r="E69" s="15"/>
    </row>
    <row r="70" spans="2:5" ht="13.5">
      <c r="B70" s="16" t="s">
        <v>58</v>
      </c>
      <c r="C70" s="13">
        <v>660</v>
      </c>
      <c r="D70" s="14"/>
      <c r="E70" s="15"/>
    </row>
    <row r="71" spans="2:5" ht="13.5">
      <c r="B71" s="16" t="s">
        <v>59</v>
      </c>
      <c r="C71" s="13"/>
      <c r="D71" s="14"/>
      <c r="E71" s="15"/>
    </row>
    <row r="72" spans="2:5" ht="13.5">
      <c r="B72" s="16" t="s">
        <v>60</v>
      </c>
      <c r="C72" s="13">
        <v>700</v>
      </c>
      <c r="D72" s="22">
        <v>178.7</v>
      </c>
      <c r="E72" s="20">
        <v>150.9</v>
      </c>
    </row>
    <row r="73" spans="2:5" ht="13.5">
      <c r="B73" s="16" t="s">
        <v>61</v>
      </c>
      <c r="C73" s="13"/>
      <c r="D73" s="14"/>
      <c r="E73" s="15"/>
    </row>
    <row r="74" spans="2:5" ht="13.5">
      <c r="B74" s="16" t="s">
        <v>62</v>
      </c>
      <c r="C74" s="13">
        <v>800</v>
      </c>
      <c r="D74" s="14"/>
      <c r="E74" s="15"/>
    </row>
    <row r="75" spans="2:5" ht="13.5">
      <c r="B75" s="16" t="s">
        <v>63</v>
      </c>
      <c r="C75" s="13">
        <v>900</v>
      </c>
      <c r="D75" s="14"/>
      <c r="E75" s="15"/>
    </row>
    <row r="76" spans="2:6" ht="13.5">
      <c r="B76" s="16" t="s">
        <v>64</v>
      </c>
      <c r="C76" s="13">
        <v>1000</v>
      </c>
      <c r="D76" s="22">
        <v>173.5</v>
      </c>
      <c r="E76" s="20">
        <f>E78+E79+E80</f>
        <v>174</v>
      </c>
      <c r="F76" s="24"/>
    </row>
    <row r="77" spans="2:6" ht="13.5">
      <c r="B77" s="16" t="s">
        <v>65</v>
      </c>
      <c r="C77" s="13"/>
      <c r="D77" s="14"/>
      <c r="E77" s="15"/>
      <c r="F77" s="24"/>
    </row>
    <row r="78" spans="2:6" ht="13.5">
      <c r="B78" s="25" t="s">
        <v>66</v>
      </c>
      <c r="C78" s="13">
        <v>1010</v>
      </c>
      <c r="D78" s="14">
        <v>0</v>
      </c>
      <c r="E78" s="15">
        <v>1.4</v>
      </c>
      <c r="F78" s="24"/>
    </row>
    <row r="79" spans="2:5" ht="13.5">
      <c r="B79" s="16" t="s">
        <v>67</v>
      </c>
      <c r="C79" s="13">
        <v>1020</v>
      </c>
      <c r="D79" s="14">
        <v>41.8</v>
      </c>
      <c r="E79" s="15">
        <v>19.9</v>
      </c>
    </row>
    <row r="80" spans="2:5" ht="13.5">
      <c r="B80" s="16" t="s">
        <v>68</v>
      </c>
      <c r="C80" s="13">
        <v>1030</v>
      </c>
      <c r="D80" s="21">
        <v>131.7</v>
      </c>
      <c r="E80" s="15">
        <v>152.7</v>
      </c>
    </row>
    <row r="81" spans="2:5" ht="13.5">
      <c r="B81" s="16" t="s">
        <v>69</v>
      </c>
      <c r="C81" s="13">
        <v>1100</v>
      </c>
      <c r="D81" s="19">
        <v>198.3</v>
      </c>
      <c r="E81" s="20">
        <v>217.6</v>
      </c>
    </row>
    <row r="82" spans="2:5" ht="13.5">
      <c r="B82" s="16" t="s">
        <v>70</v>
      </c>
      <c r="C82" s="13"/>
      <c r="D82" s="14"/>
      <c r="E82" s="15"/>
    </row>
    <row r="83" spans="2:5" ht="13.5">
      <c r="B83" s="16" t="s">
        <v>71</v>
      </c>
      <c r="C83" s="13">
        <v>1200</v>
      </c>
      <c r="D83" s="22">
        <f>D76+D72+D41+D27+D81</f>
        <v>1711.8999999999999</v>
      </c>
      <c r="E83" s="20">
        <f>E27+E41+E58+E72+E74+E75+E76+E81</f>
        <v>2023.4</v>
      </c>
    </row>
    <row r="84" spans="2:5" ht="13.5">
      <c r="B84" s="16" t="s">
        <v>72</v>
      </c>
      <c r="C84" s="13">
        <v>1300</v>
      </c>
      <c r="D84" s="14"/>
      <c r="E84" s="15"/>
    </row>
    <row r="85" spans="2:5" ht="13.5">
      <c r="B85" s="16" t="s">
        <v>73</v>
      </c>
      <c r="C85" s="13"/>
      <c r="D85" s="14"/>
      <c r="E85" s="15"/>
    </row>
    <row r="86" spans="2:5" ht="13.5">
      <c r="B86" s="16" t="s">
        <v>74</v>
      </c>
      <c r="C86" s="13">
        <v>1400</v>
      </c>
      <c r="D86" s="22">
        <f>SUM(D83:D85)</f>
        <v>1711.8999999999999</v>
      </c>
      <c r="E86" s="20">
        <f>E83+E84</f>
        <v>2023.4</v>
      </c>
    </row>
    <row r="87" spans="2:5" ht="13.5">
      <c r="B87" s="16" t="s">
        <v>75</v>
      </c>
      <c r="C87" s="13"/>
      <c r="D87" s="14"/>
      <c r="E87" s="15"/>
    </row>
    <row r="88" spans="2:5" ht="13.5">
      <c r="B88" s="16" t="s">
        <v>76</v>
      </c>
      <c r="C88" s="13">
        <v>1500</v>
      </c>
      <c r="D88" s="26">
        <v>16.22</v>
      </c>
      <c r="E88" s="27">
        <v>19.55</v>
      </c>
    </row>
    <row r="89" spans="2:5" ht="13.5">
      <c r="B89" s="16" t="s">
        <v>77</v>
      </c>
      <c r="C89" s="13">
        <v>1600</v>
      </c>
      <c r="D89" s="19">
        <v>1500.4</v>
      </c>
      <c r="E89" s="20">
        <v>1886.7</v>
      </c>
    </row>
    <row r="90" spans="2:5" ht="13.5">
      <c r="B90" s="16" t="s">
        <v>78</v>
      </c>
      <c r="C90" s="13">
        <v>1610</v>
      </c>
      <c r="D90" s="14">
        <v>1256.9</v>
      </c>
      <c r="E90" s="15">
        <v>1578.3</v>
      </c>
    </row>
    <row r="91" spans="2:5" ht="13.5">
      <c r="B91" s="16" t="s">
        <v>79</v>
      </c>
      <c r="C91" s="13">
        <v>1700</v>
      </c>
      <c r="D91" s="26">
        <v>14.13</v>
      </c>
      <c r="E91" s="15">
        <v>18.39</v>
      </c>
    </row>
    <row r="92" spans="2:5" ht="13.5">
      <c r="B92" s="28" t="s">
        <v>80</v>
      </c>
      <c r="C92" s="29">
        <v>1800</v>
      </c>
      <c r="D92" s="30">
        <v>14.13</v>
      </c>
      <c r="E92" s="31">
        <v>18.39</v>
      </c>
    </row>
    <row r="93" spans="2:5" ht="13.5">
      <c r="B93" s="32"/>
      <c r="C93" s="33"/>
      <c r="D93" s="34"/>
      <c r="E93" s="34"/>
    </row>
    <row r="94" spans="2:5" ht="13.5">
      <c r="B94" s="32"/>
      <c r="C94" s="33"/>
      <c r="D94" s="34"/>
      <c r="E94" s="34"/>
    </row>
    <row r="95" spans="2:5" ht="13.5">
      <c r="B95" s="1"/>
      <c r="D95" s="35"/>
      <c r="E95" s="35"/>
    </row>
    <row r="96" spans="2:4" ht="12.75">
      <c r="B96" s="37" t="s">
        <v>85</v>
      </c>
      <c r="C96" s="37"/>
      <c r="D96" s="37"/>
    </row>
    <row r="97" ht="13.5">
      <c r="B97" s="1"/>
    </row>
    <row r="98" spans="2:4" ht="12.75">
      <c r="B98" s="37" t="s">
        <v>81</v>
      </c>
      <c r="C98" s="37"/>
      <c r="D98" s="37"/>
    </row>
    <row r="99" ht="13.5">
      <c r="B99" s="1"/>
    </row>
    <row r="100" ht="13.5">
      <c r="B100" s="1"/>
    </row>
    <row r="101" ht="15.75">
      <c r="B101" s="36"/>
    </row>
  </sheetData>
  <sheetProtection/>
  <mergeCells count="10">
    <mergeCell ref="B1:D1"/>
    <mergeCell ref="B2:D2"/>
    <mergeCell ref="B3:D3"/>
    <mergeCell ref="B4:D4"/>
    <mergeCell ref="B96:D96"/>
    <mergeCell ref="B98:D98"/>
    <mergeCell ref="B5:D5"/>
    <mergeCell ref="B7:D7"/>
    <mergeCell ref="B8:D8"/>
    <mergeCell ref="B9:D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2011-04-26T09:03:13Z</cp:lastPrinted>
  <dcterms:modified xsi:type="dcterms:W3CDTF">2011-06-02T06:26:06Z</dcterms:modified>
  <cp:category/>
  <cp:version/>
  <cp:contentType/>
  <cp:contentStatus/>
</cp:coreProperties>
</file>